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-120" yWindow="-120" windowWidth="20730" windowHeight="1104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<sst xmlns="http://schemas.openxmlformats.org/spreadsheetml/2006/main" count="62" uniqueCount="61">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</sst>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42" zoomScaleNormal="100" zoomScaleSheetLayoutView="100" workbookViewId="0">
      <selection activeCell="A57" sqref="A5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54089616.039999999</v>
      </c>
      <c r="C5" s="18">
        <v>47076607.630000003</v>
      </c>
      <c r="D5" s="9" t="s">
        <v>36</v>
      </c>
      <c r="E5" s="18">
        <v>39905627.020000003</v>
      </c>
      <c r="F5" s="21">
        <v>42421330.719999999</v>
      </c>
    </row>
    <row r="6" spans="1:6" x14ac:dyDescent="0.2">
      <c r="A6" s="9" t="s">
        <v>23</v>
      </c>
      <c r="B6" s="18">
        <v>2015326.71</v>
      </c>
      <c r="C6" s="18">
        <v>4650404.6399999997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11960717.939999999</v>
      </c>
      <c r="C7" s="18">
        <v>12230496.279999999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2393800.38</v>
      </c>
      <c r="C8" s="18">
        <v>2393800.38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31242</v>
      </c>
      <c r="C11" s="18">
        <v>31242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70490703.069999993</v>
      </c>
      <c r="C13" s="20">
        <f>SUM(C5:C11)</f>
        <v>66382550.930000007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39905627.020000003</v>
      </c>
      <c r="F14" s="25">
        <f>SUM(F5:F12)</f>
        <v>42421330.719999999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179112470.38</v>
      </c>
      <c r="C18" s="18">
        <v>178573481.34999999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101822270.64</v>
      </c>
      <c r="C19" s="18">
        <v>103032829.39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-40397366.850000001</v>
      </c>
      <c r="C21" s="18">
        <v>-38812269.740000002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162248.23000000001</v>
      </c>
      <c r="C22" s="18">
        <v>162248.23000000001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240699622.39999998</v>
      </c>
      <c r="C26" s="20">
        <f>SUM(C16:C24)</f>
        <v>242956289.22999999</v>
      </c>
      <c r="D26" s="12" t="s">
        <v>50</v>
      </c>
      <c r="E26" s="20">
        <f>SUM(E24+E14)</f>
        <v>39905627.020000003</v>
      </c>
      <c r="F26" s="25">
        <f>SUM(F14+F24)</f>
        <v>42421330.719999999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311190325.46999997</v>
      </c>
      <c r="C28" s="20">
        <f>C13+C26</f>
        <v>309338840.15999997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226307630.63999999</v>
      </c>
      <c r="F30" s="25">
        <f>SUM(F31:F33)</f>
        <v>226197630.63999999</v>
      </c>
    </row>
    <row r="31" spans="1:6" x14ac:dyDescent="0.2">
      <c r="A31" s="13"/>
      <c r="B31" s="14"/>
      <c r="C31" s="15"/>
      <c r="D31" s="9" t="s">
        <v>2</v>
      </c>
      <c r="E31" s="18">
        <v>225281577.19</v>
      </c>
      <c r="F31" s="21">
        <v>225171577.19</v>
      </c>
    </row>
    <row r="32" spans="1:6" x14ac:dyDescent="0.2">
      <c r="A32" s="13"/>
      <c r="B32" s="14"/>
      <c r="C32" s="15"/>
      <c r="D32" s="9" t="s">
        <v>13</v>
      </c>
      <c r="E32" s="18">
        <v>1026053.45</v>
      </c>
      <c r="F32" s="21">
        <v>1026053.45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44977067.810000002</v>
      </c>
      <c r="F35" s="25">
        <f>SUM(F36:F40)</f>
        <v>40719878.799999997</v>
      </c>
    </row>
    <row r="36" spans="1:6" x14ac:dyDescent="0.2">
      <c r="A36" s="13"/>
      <c r="B36" s="14"/>
      <c r="C36" s="15"/>
      <c r="D36" s="9" t="s">
        <v>46</v>
      </c>
      <c r="E36" s="18">
        <v>8338579.1299999999</v>
      </c>
      <c r="F36" s="21">
        <v>-4038499.87</v>
      </c>
    </row>
    <row r="37" spans="1:6" x14ac:dyDescent="0.2">
      <c r="A37" s="13"/>
      <c r="B37" s="14"/>
      <c r="C37" s="15"/>
      <c r="D37" s="9" t="s">
        <v>14</v>
      </c>
      <c r="E37" s="18">
        <v>33927422.18</v>
      </c>
      <c r="F37" s="21">
        <v>37901658.369999997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2711066.5</v>
      </c>
      <c r="F39" s="21">
        <v>6856720.2999999998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271284698.44999999</v>
      </c>
      <c r="F46" s="25">
        <f>SUM(F42+F35+F30)</f>
        <v>266917509.44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311190325.46999997</v>
      </c>
      <c r="F48" s="20">
        <f>F46+F26</f>
        <v>309338840.15999997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UTSOE</cp:lastModifiedBy>
  <cp:lastPrinted>2024-02-09T15:07:32Z</cp:lastPrinted>
  <dcterms:created xsi:type="dcterms:W3CDTF">2012-12-11T20:26:08Z</dcterms:created>
  <dcterms:modified xsi:type="dcterms:W3CDTF">2024-02-09T15:09:30Z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